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xr:revisionPtr revIDLastSave="0" documentId="13_ncr:1_{B454E118-9A8F-4C9C-83DB-174751EABD28}" xr6:coauthVersionLast="45" xr6:coauthVersionMax="45" xr10:uidLastSave="{00000000-0000-0000-0000-000000000000}"/>
  <bookViews>
    <workbookView xWindow="90" yWindow="1455" windowWidth="15420" windowHeight="11385" activeTab="2" xr2:uid="{00000000-000D-0000-FFFF-FFFF00000000}"/>
  </bookViews>
  <sheets>
    <sheet name="Semif A" sheetId="2" r:id="rId1"/>
    <sheet name="Semif R" sheetId="3" r:id="rId2"/>
    <sheet name="Finale" sheetId="1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3" l="1"/>
  <c r="H53" i="2" l="1"/>
  <c r="C53" i="2" l="1"/>
  <c r="C53" i="3" l="1"/>
  <c r="D30" i="3" s="1"/>
  <c r="C28" i="3"/>
  <c r="D30" i="2"/>
  <c r="C28" i="2"/>
  <c r="D5" i="2" s="1"/>
  <c r="E30" i="2" l="1"/>
  <c r="H28" i="2"/>
  <c r="E5" i="2" s="1"/>
  <c r="E30" i="3"/>
  <c r="H28" i="3"/>
  <c r="E5" i="3" s="1"/>
  <c r="D5" i="3"/>
  <c r="H28" i="1"/>
  <c r="E5" i="1" s="1"/>
  <c r="C28" i="1"/>
  <c r="D5" i="1" s="1"/>
</calcChain>
</file>

<file path=xl/sharedStrings.xml><?xml version="1.0" encoding="utf-8"?>
<sst xmlns="http://schemas.openxmlformats.org/spreadsheetml/2006/main" count="304" uniqueCount="197">
  <si>
    <t>In verde i fantavoti che portano punteggio alla squadra</t>
  </si>
  <si>
    <t xml:space="preserve">TOTALE: </t>
  </si>
  <si>
    <t>Formazioni FINALE CHAMPIONS</t>
  </si>
  <si>
    <t>Formazioni SEMIFINALE ANDATA CHAMPIONS</t>
  </si>
  <si>
    <t>Formazioni SEMIFINALE RITORNO CHAMPIONS</t>
  </si>
  <si>
    <t>REAL PAULLESE</t>
  </si>
  <si>
    <t>DTF</t>
  </si>
  <si>
    <t>IRISH</t>
  </si>
  <si>
    <t>IL PALAZZO</t>
  </si>
  <si>
    <t>1) OSPINA David</t>
  </si>
  <si>
    <t>2) MOLINA Nahuel</t>
  </si>
  <si>
    <t>3) BREMER Gleison Silva Nascimento</t>
  </si>
  <si>
    <t>5) CALHANOGLU Hakan</t>
  </si>
  <si>
    <t>6) KOOPMEINERS Teun</t>
  </si>
  <si>
    <t>7) ANDERSON Felipe</t>
  </si>
  <si>
    <t>8) PEREYRA Roberto</t>
  </si>
  <si>
    <t>9) DZEKO Edin</t>
  </si>
  <si>
    <t>10) DYBALA Paulo</t>
  </si>
  <si>
    <t>11) IBRAHIMOVIC Zlatan</t>
  </si>
  <si>
    <t>12) SKORUPSKI Lukasz</t>
  </si>
  <si>
    <t>15) QUAGLIARELLA Fabio</t>
  </si>
  <si>
    <t>16) MESSIAS Junior</t>
  </si>
  <si>
    <t>17) BERNARDESCHI Federico</t>
  </si>
  <si>
    <t>18) ZIELINSKI Piotr</t>
  </si>
  <si>
    <t>20) CHIELLINI Giorgio</t>
  </si>
  <si>
    <t>21) ERLIC Martin</t>
  </si>
  <si>
    <t>1) MAIGNAN Mike</t>
  </si>
  <si>
    <t>2) CUADRADO Juan</t>
  </si>
  <si>
    <t>3) ACERBI Francesco</t>
  </si>
  <si>
    <t>4) BIRAGHI Cristiano</t>
  </si>
  <si>
    <t>5) RUIZ Fabian</t>
  </si>
  <si>
    <t>6) PERISIC Ivan</t>
  </si>
  <si>
    <t>7) SORIANO Roberto</t>
  </si>
  <si>
    <t>8) CANDREVA Antonio</t>
  </si>
  <si>
    <t>9) MALINOVSKIY Ruslan</t>
  </si>
  <si>
    <t>10) CABRAL Arthur</t>
  </si>
  <si>
    <t>11) MERTENS Dries</t>
  </si>
  <si>
    <t>12) SILVESTRI Marco</t>
  </si>
  <si>
    <t>13) CRISTANTE Bryan</t>
  </si>
  <si>
    <t>14) SAELEMAEKERS Alexis</t>
  </si>
  <si>
    <t>15) THORSBY Morten</t>
  </si>
  <si>
    <t>16) DEMIRAL Merih</t>
  </si>
  <si>
    <t>17) VOJVODA Mergim</t>
  </si>
  <si>
    <t>18) DJIMSITI Berat</t>
  </si>
  <si>
    <t>19) RODRIGUEZ Ricardo</t>
  </si>
  <si>
    <t>20) KEAN Moise</t>
  </si>
  <si>
    <t>21) PEDRO -</t>
  </si>
  <si>
    <t>1) BERISHA Etrit</t>
  </si>
  <si>
    <t>2) LAZZARI Manuel</t>
  </si>
  <si>
    <t>3) GOSENS Robin</t>
  </si>
  <si>
    <t>4) BASTONI Alessandro</t>
  </si>
  <si>
    <t>5) MANCINI Gianluca</t>
  </si>
  <si>
    <t>6) ARAMU Mattia</t>
  </si>
  <si>
    <t>7) ZANIOLO Nicolò</t>
  </si>
  <si>
    <t>8) BARAK Antonin</t>
  </si>
  <si>
    <t>9) VLAHOVIC Dusan</t>
  </si>
  <si>
    <t>10) PIATEK Krzysztof</t>
  </si>
  <si>
    <t>11) SCAMACCA Gianluca</t>
  </si>
  <si>
    <t>12) MILINKOVIC Vanja</t>
  </si>
  <si>
    <t>13) SIRIGU Salvatore</t>
  </si>
  <si>
    <t>14) BONAZZOLI Federico</t>
  </si>
  <si>
    <t>15) NZOLA M'Bala</t>
  </si>
  <si>
    <t>16) CASTROVILLI Gaetano</t>
  </si>
  <si>
    <t>17) PESSINA Matteo</t>
  </si>
  <si>
    <t>18) ELMAS Eljif</t>
  </si>
  <si>
    <t>19) RODRIGO BECÀO Nascimiento Franca</t>
  </si>
  <si>
    <t>20) DIMARCO Federico</t>
  </si>
  <si>
    <t>21) CECCARONI Pietro</t>
  </si>
  <si>
    <t>1) SZCZESNY Wojciech</t>
  </si>
  <si>
    <t>2) LOVATO Matteo</t>
  </si>
  <si>
    <t>3) DE LIGT Matthijs</t>
  </si>
  <si>
    <t>4) BASTONI Simone</t>
  </si>
  <si>
    <t>5) ODRIOZOLA Alvaro</t>
  </si>
  <si>
    <t>6) MILINKOVIC Sergej</t>
  </si>
  <si>
    <t>7) BAJRAMI Nedim</t>
  </si>
  <si>
    <t>8) LUIS ALBERTO Romero Alconchel</t>
  </si>
  <si>
    <t>9) BELOTTI Andrea</t>
  </si>
  <si>
    <t>10) SIMEONE Giovanni</t>
  </si>
  <si>
    <t>11) MORATA Alvaro</t>
  </si>
  <si>
    <t>12) PERIN Mattia</t>
  </si>
  <si>
    <t>13) BONUCCI Leonardo</t>
  </si>
  <si>
    <t>14) THEATE Arthur</t>
  </si>
  <si>
    <t>15) AMPADU Ethan</t>
  </si>
  <si>
    <t>16) BONAVENTURA Giacomo</t>
  </si>
  <si>
    <t>17) BROZOVIC Marcelo</t>
  </si>
  <si>
    <t>18) ZURKOWSKI Szymon</t>
  </si>
  <si>
    <t>19) ARSLAN Tolgay</t>
  </si>
  <si>
    <t>20) GYASI Emmanuel</t>
  </si>
  <si>
    <t>21) CAICEDO Felipe</t>
  </si>
  <si>
    <t>4) CRISCITO Domenico</t>
  </si>
  <si>
    <t>13) REBIC Ante</t>
  </si>
  <si>
    <t>14) LEAO Rafael</t>
  </si>
  <si>
    <t>19) NUYTINCK Bram</t>
  </si>
  <si>
    <t>*</t>
  </si>
  <si>
    <t>1) SKORUPSKI Lukasz</t>
  </si>
  <si>
    <t>6) ZIELINSKI Piotr</t>
  </si>
  <si>
    <t>7) KOOPMEINERS Teun</t>
  </si>
  <si>
    <t>8) ANDERSON Felipe</t>
  </si>
  <si>
    <t>11) LEAO Rafael</t>
  </si>
  <si>
    <t>12) OSPINA David</t>
  </si>
  <si>
    <t>13) IBRAHIMOVIC Zlatan</t>
  </si>
  <si>
    <t>14) REBIC Ante</t>
  </si>
  <si>
    <t>18) CHIELLINI Giorgio</t>
  </si>
  <si>
    <t>19) ERLIC Martin</t>
  </si>
  <si>
    <t>20) NUYTINCK Bram</t>
  </si>
  <si>
    <t>21) STOJANOVIC Petar</t>
  </si>
  <si>
    <t>1) BREMER Gleison Silva Nascimento</t>
  </si>
  <si>
    <t>2) KOOPMEINERS Teun</t>
  </si>
  <si>
    <t>3) MOLINA Nahuel</t>
  </si>
  <si>
    <t>4) DYBALA Paulo</t>
  </si>
  <si>
    <t>6) DZEKO Edin</t>
  </si>
  <si>
    <t>7) SKORUPSKI Lukasz</t>
  </si>
  <si>
    <t>8) ZIELINSKI Piotr</t>
  </si>
  <si>
    <t>9) LEAO Rafael</t>
  </si>
  <si>
    <t>10) ANDERSON Felipe</t>
  </si>
  <si>
    <t>11) CRISCITO Domenico</t>
  </si>
  <si>
    <t>5) BASTONI Alessandro</t>
  </si>
  <si>
    <t>8) ELMAS Eljif</t>
  </si>
  <si>
    <t>10) BERARDI Domenico</t>
  </si>
  <si>
    <t>14) PIATEK Krzysztof</t>
  </si>
  <si>
    <t>15) BARAK Antonin</t>
  </si>
  <si>
    <t>20) CECCARONI Pietro</t>
  </si>
  <si>
    <t>21) TOLJAN Jeremy</t>
  </si>
  <si>
    <t>7) POBEGA Tommaso</t>
  </si>
  <si>
    <t>11) PEDRO -</t>
  </si>
  <si>
    <t>15) SORIANO Roberto</t>
  </si>
  <si>
    <t>18) RODRIGUEZ Ricardo</t>
  </si>
  <si>
    <t>19) CALDARA Mattia</t>
  </si>
  <si>
    <t>20) MERTENS Dries</t>
  </si>
  <si>
    <t>21) KEAN Moise</t>
  </si>
  <si>
    <t>1) PEDRO -</t>
  </si>
  <si>
    <t>2) RUIZ Fabian</t>
  </si>
  <si>
    <t>3) PERISIC Ivan</t>
  </si>
  <si>
    <t>4) MAIGNAN Mike</t>
  </si>
  <si>
    <t>5) BIRAGHI Cristiano</t>
  </si>
  <si>
    <t>6) CUADRADO Juan</t>
  </si>
  <si>
    <t>7) ACERBI Francesco</t>
  </si>
  <si>
    <t>8) POBEGA Tommaso</t>
  </si>
  <si>
    <t>9) CANDREVA Antonio</t>
  </si>
  <si>
    <t>10) MALINOVSKIY Ruslan</t>
  </si>
  <si>
    <t>11) CABRAL Arthur</t>
  </si>
  <si>
    <t>1) VLAHOVIC Dusan</t>
  </si>
  <si>
    <t>2) BERARDI Domenico</t>
  </si>
  <si>
    <t>3) ARAMU Mattia</t>
  </si>
  <si>
    <t>4) DIMARCO Federico</t>
  </si>
  <si>
    <t>5) ZANIOLO Nicolò</t>
  </si>
  <si>
    <t>6) LAZZARI Manuel</t>
  </si>
  <si>
    <t>7) ELMAS Eljif</t>
  </si>
  <si>
    <t>8) GOSENS Robin</t>
  </si>
  <si>
    <t>9) BASTONI Alessandro</t>
  </si>
  <si>
    <t>10) SCAMACCA Gianluca</t>
  </si>
  <si>
    <t>11) BERISHA Etrit</t>
  </si>
  <si>
    <t>18) MANCINI Gianluca</t>
  </si>
  <si>
    <t>1) MILINKOVIC Sergej</t>
  </si>
  <si>
    <t>2) BELOTTI Andrea</t>
  </si>
  <si>
    <t>4) GYASI Emmanuel</t>
  </si>
  <si>
    <t>5) BROZOVIC Marcelo</t>
  </si>
  <si>
    <t>6) SIMEONE Giovanni</t>
  </si>
  <si>
    <t>7) LUIS ALBERTO Romero Alconchel</t>
  </si>
  <si>
    <t>8) BAJRAMI Nedim</t>
  </si>
  <si>
    <t>9) BASTONI Simone</t>
  </si>
  <si>
    <t>10) BONUCCI Leonardo</t>
  </si>
  <si>
    <t>11) SZCZESNY Wojciech</t>
  </si>
  <si>
    <t>2) DE LIGT Matthijs</t>
  </si>
  <si>
    <t>3) BASTONI Simone</t>
  </si>
  <si>
    <t>4) BONUCCI Leonardo</t>
  </si>
  <si>
    <t>5) MILINKOVIC Sergej</t>
  </si>
  <si>
    <t>6) BAJRAMI Nedim</t>
  </si>
  <si>
    <t>8) BROZOVIC Marcelo</t>
  </si>
  <si>
    <t>10) GYASI Emmanuel</t>
  </si>
  <si>
    <t>11) SIMEONE Giovanni</t>
  </si>
  <si>
    <t>13) THEATE Arthur</t>
  </si>
  <si>
    <t>14) AMPADU Ethan</t>
  </si>
  <si>
    <t>15) LOVATO Matteo</t>
  </si>
  <si>
    <t>16) ZURKOWSKI Szymon</t>
  </si>
  <si>
    <t>17) ARSLAN Tolgay</t>
  </si>
  <si>
    <t>18) ROMERO Luka</t>
  </si>
  <si>
    <t>19) KOVALENKO Viktor</t>
  </si>
  <si>
    <t>20) CAICEDO Felipe</t>
  </si>
  <si>
    <t>21) SANABRIA Antonio</t>
  </si>
  <si>
    <t>6) ELMAS Eljif</t>
  </si>
  <si>
    <t>15) PESSINA Matteo</t>
  </si>
  <si>
    <t>16) ARAMU Mattia</t>
  </si>
  <si>
    <t>17) DOMINGUEZ Nicolas</t>
  </si>
  <si>
    <t>18) SAMARDZIC Lazar</t>
  </si>
  <si>
    <t>19) RODRIGO BECAO Nascimiento Franca</t>
  </si>
  <si>
    <t>20) TOLJAN Jeremy</t>
  </si>
  <si>
    <t>2) ACERBI Francesco</t>
  </si>
  <si>
    <t>3) DEMIRAL Merih</t>
  </si>
  <si>
    <t>7) CANDREVA Antonio</t>
  </si>
  <si>
    <t>9) CABRAL Arthur</t>
  </si>
  <si>
    <t>10) MERTENS Dries</t>
  </si>
  <si>
    <t>11) MALINOVSKIY Ruslan</t>
  </si>
  <si>
    <t>16) THORSBY Morten</t>
  </si>
  <si>
    <t>17) DJIMSITI Berat</t>
  </si>
  <si>
    <t>18) VOJVODA Mergim</t>
  </si>
  <si>
    <t>20) PEDRO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</si>
</sst>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8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7" fillId="0" borderId="0" xfId="0" applyFont="1"/>
    <xf numFmtId="0" fontId="0" fillId="0" borderId="0" xfId="0"/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workbookViewId="0">
      <selection sqref="A1:H1"/>
    </sheetView>
  </sheetViews>
  <sheetFormatPr defaultColWidth="8.85546875" defaultRowHeight="15"/>
  <cols>
    <col min="1" max="1" width="40.85546875" bestFit="1" customWidth="1"/>
    <col min="2" max="2" width="11.42578125" style="1" customWidth="1"/>
    <col min="3" max="3" width="11.42578125" style="2" customWidth="1"/>
    <col min="4" max="5" width="11.42578125" customWidth="1"/>
    <col min="6" max="6" width="40.42578125" bestFit="1" customWidth="1"/>
    <col min="7" max="7" width="11.42578125" style="1" customWidth="1"/>
    <col min="8" max="8" width="11.42578125" style="2" customWidth="1"/>
  </cols>
  <sheetData>
    <row r="1" spans="1:8">
      <c r="A1" s="8" t="s">
        <v>3</v>
      </c>
      <c r="B1" s="9"/>
      <c r="C1" s="10"/>
      <c r="D1" s="11"/>
      <c r="E1" s="11"/>
      <c r="F1" s="11"/>
      <c r="G1" s="9"/>
      <c r="H1" s="10"/>
    </row>
    <row r="2" spans="1:8">
      <c r="A2" s="12" t="s">
        <v>0</v>
      </c>
      <c r="B2" s="12"/>
      <c r="C2" s="12"/>
      <c r="D2" s="12"/>
      <c r="E2" s="12"/>
      <c r="F2" s="12"/>
      <c r="G2" s="12"/>
      <c r="H2" s="12"/>
    </row>
    <row r="5" spans="1:8">
      <c r="A5" s="13" t="s">
        <v>5</v>
      </c>
      <c r="B5" s="9"/>
      <c r="C5" s="10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4" t="s">
        <v>6</v>
      </c>
      <c r="G5" s="9"/>
      <c r="H5" s="10"/>
    </row>
    <row r="6" spans="1:8" ht="15.75">
      <c r="A6" s="5" t="s">
        <v>26</v>
      </c>
      <c r="C6" s="2">
        <v>6</v>
      </c>
      <c r="F6" s="5" t="s">
        <v>9</v>
      </c>
      <c r="H6" s="2">
        <v>5</v>
      </c>
    </row>
    <row r="7" spans="1:8" ht="15.75">
      <c r="A7" s="5" t="s">
        <v>27</v>
      </c>
      <c r="C7" s="2">
        <v>6</v>
      </c>
      <c r="F7" s="5" t="s">
        <v>10</v>
      </c>
      <c r="H7" s="2">
        <v>10</v>
      </c>
    </row>
    <row r="8" spans="1:8" ht="15.75">
      <c r="A8" s="5" t="s">
        <v>28</v>
      </c>
      <c r="C8" s="2">
        <v>6.5</v>
      </c>
      <c r="F8" s="5" t="s">
        <v>11</v>
      </c>
      <c r="H8" s="2">
        <v>6</v>
      </c>
    </row>
    <row r="9" spans="1:8" ht="15.75">
      <c r="A9" s="5" t="s">
        <v>29</v>
      </c>
      <c r="C9" s="2">
        <v>7</v>
      </c>
      <c r="F9" s="5" t="s">
        <v>89</v>
      </c>
      <c r="G9" s="1" t="s">
        <v>93</v>
      </c>
    </row>
    <row r="10" spans="1:8" ht="15.75">
      <c r="A10" s="5" t="s">
        <v>30</v>
      </c>
      <c r="C10" s="2">
        <v>6.5</v>
      </c>
      <c r="F10" s="5" t="s">
        <v>12</v>
      </c>
      <c r="H10" s="2">
        <v>9</v>
      </c>
    </row>
    <row r="11" spans="1:8" ht="15.75">
      <c r="A11" s="5" t="s">
        <v>31</v>
      </c>
      <c r="C11" s="2">
        <v>6</v>
      </c>
      <c r="F11" s="5" t="s">
        <v>13</v>
      </c>
      <c r="H11" s="2">
        <v>5</v>
      </c>
    </row>
    <row r="12" spans="1:8" ht="15.75">
      <c r="A12" s="5" t="s">
        <v>32</v>
      </c>
      <c r="C12" s="2">
        <v>6</v>
      </c>
      <c r="F12" s="5" t="s">
        <v>14</v>
      </c>
      <c r="H12" s="2">
        <v>6</v>
      </c>
    </row>
    <row r="13" spans="1:8" ht="15.75">
      <c r="A13" s="5" t="s">
        <v>33</v>
      </c>
      <c r="C13" s="2">
        <v>5.5</v>
      </c>
      <c r="F13" s="5" t="s">
        <v>15</v>
      </c>
      <c r="H13" s="2">
        <v>7.5</v>
      </c>
    </row>
    <row r="14" spans="1:8" ht="15.75">
      <c r="A14" s="5" t="s">
        <v>34</v>
      </c>
      <c r="C14" s="2">
        <v>5</v>
      </c>
      <c r="F14" s="5" t="s">
        <v>16</v>
      </c>
      <c r="H14" s="2">
        <v>5.5</v>
      </c>
    </row>
    <row r="15" spans="1:8" ht="15.75">
      <c r="A15" s="5" t="s">
        <v>35</v>
      </c>
      <c r="C15" s="2">
        <v>5.5</v>
      </c>
      <c r="F15" s="5" t="s">
        <v>17</v>
      </c>
      <c r="H15" s="2">
        <v>5.5</v>
      </c>
    </row>
    <row r="16" spans="1:8" ht="15.75">
      <c r="A16" s="5" t="s">
        <v>36</v>
      </c>
      <c r="C16" s="2">
        <v>6.5</v>
      </c>
      <c r="F16" s="5" t="s">
        <v>18</v>
      </c>
      <c r="H16" s="2">
        <v>5.5</v>
      </c>
    </row>
    <row r="18" spans="1:8" ht="15.75">
      <c r="A18" s="5" t="s">
        <v>37</v>
      </c>
      <c r="F18" s="5" t="s">
        <v>19</v>
      </c>
    </row>
    <row r="19" spans="1:8" ht="15.75">
      <c r="A19" s="5" t="s">
        <v>38</v>
      </c>
      <c r="F19" s="5" t="s">
        <v>90</v>
      </c>
    </row>
    <row r="20" spans="1:8" ht="15.75">
      <c r="A20" s="5" t="s">
        <v>39</v>
      </c>
      <c r="F20" s="5" t="s">
        <v>91</v>
      </c>
    </row>
    <row r="21" spans="1:8" ht="15.75">
      <c r="A21" s="5" t="s">
        <v>40</v>
      </c>
      <c r="F21" s="5" t="s">
        <v>20</v>
      </c>
    </row>
    <row r="22" spans="1:8" ht="15.75">
      <c r="A22" s="5" t="s">
        <v>41</v>
      </c>
      <c r="F22" s="5" t="s">
        <v>21</v>
      </c>
    </row>
    <row r="23" spans="1:8" ht="15.75">
      <c r="A23" s="5" t="s">
        <v>42</v>
      </c>
      <c r="F23" s="5" t="s">
        <v>22</v>
      </c>
    </row>
    <row r="24" spans="1:8" ht="15.75">
      <c r="A24" s="5" t="s">
        <v>43</v>
      </c>
      <c r="F24" s="5" t="s">
        <v>23</v>
      </c>
    </row>
    <row r="25" spans="1:8" ht="15.75">
      <c r="A25" s="5" t="s">
        <v>44</v>
      </c>
      <c r="F25" s="5" t="s">
        <v>92</v>
      </c>
      <c r="G25" s="1" t="s">
        <v>93</v>
      </c>
      <c r="H25" s="2">
        <v>7</v>
      </c>
    </row>
    <row r="26" spans="1:8" ht="15.75">
      <c r="A26" s="5" t="s">
        <v>45</v>
      </c>
      <c r="F26" s="5" t="s">
        <v>24</v>
      </c>
    </row>
    <row r="27" spans="1:8" ht="15.75">
      <c r="A27" s="5" t="s">
        <v>46</v>
      </c>
      <c r="F27" s="5" t="s">
        <v>25</v>
      </c>
    </row>
    <row r="28" spans="1:8">
      <c r="A28" s="3"/>
      <c r="B28" s="3" t="s">
        <v>1</v>
      </c>
      <c r="C28" s="3">
        <f>SUM(C6:C27)+1</f>
        <v>67.5</v>
      </c>
      <c r="F28" s="3"/>
      <c r="G28" s="3" t="s">
        <v>1</v>
      </c>
      <c r="H28" s="3">
        <f>SUM(H6:H27)</f>
        <v>72</v>
      </c>
    </row>
    <row r="29" spans="1:8">
      <c r="B29" s="2"/>
      <c r="C29"/>
    </row>
    <row r="30" spans="1:8">
      <c r="A30" s="13" t="s">
        <v>7</v>
      </c>
      <c r="B30" s="9"/>
      <c r="C30" s="10"/>
      <c r="D30" s="4">
        <f>IF(C53&lt;66,0,IF(AND(C53&gt;65.5,C53&lt;72),1,IF(AND(C53&gt;71.5,C53&lt;77),2,IF(AND(C53&gt;76.5,C53&lt;81),3,IF(AND(C53&gt;80.5,C53&lt;85),4,IF(AND(C53&gt;84.5,C53&lt;89),5,IF(AND(C53&gt;88.5,C53&lt;93),6)))))))</f>
        <v>4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2</v>
      </c>
      <c r="F30" s="14" t="s">
        <v>8</v>
      </c>
      <c r="G30" s="9"/>
      <c r="H30" s="10"/>
    </row>
    <row r="31" spans="1:8" ht="15.75">
      <c r="A31" s="5" t="s">
        <v>47</v>
      </c>
      <c r="C31" s="2">
        <v>7</v>
      </c>
      <c r="F31" s="5" t="s">
        <v>68</v>
      </c>
      <c r="H31" s="2">
        <v>5.5</v>
      </c>
    </row>
    <row r="32" spans="1:8" ht="15.75">
      <c r="A32" s="5" t="s">
        <v>48</v>
      </c>
      <c r="C32" s="2">
        <v>10</v>
      </c>
      <c r="F32" s="5" t="s">
        <v>69</v>
      </c>
      <c r="H32" s="2">
        <v>4</v>
      </c>
    </row>
    <row r="33" spans="1:8" ht="15.75">
      <c r="A33" s="5" t="s">
        <v>49</v>
      </c>
      <c r="B33" s="6" t="s">
        <v>93</v>
      </c>
      <c r="F33" s="5" t="s">
        <v>70</v>
      </c>
      <c r="H33" s="2">
        <v>6</v>
      </c>
    </row>
    <row r="34" spans="1:8" ht="15.75">
      <c r="A34" s="5" t="s">
        <v>50</v>
      </c>
      <c r="C34" s="2">
        <v>6</v>
      </c>
      <c r="F34" s="5" t="s">
        <v>71</v>
      </c>
      <c r="H34" s="2">
        <v>6</v>
      </c>
    </row>
    <row r="35" spans="1:8" ht="15.75">
      <c r="A35" s="5" t="s">
        <v>51</v>
      </c>
      <c r="C35" s="2">
        <v>6.5</v>
      </c>
      <c r="F35" s="5" t="s">
        <v>72</v>
      </c>
      <c r="G35" s="6" t="s">
        <v>93</v>
      </c>
    </row>
    <row r="36" spans="1:8" ht="15.75">
      <c r="A36" s="5" t="s">
        <v>52</v>
      </c>
      <c r="C36" s="2">
        <v>6.5</v>
      </c>
      <c r="F36" s="5" t="s">
        <v>73</v>
      </c>
      <c r="H36" s="2">
        <v>10.5</v>
      </c>
    </row>
    <row r="37" spans="1:8" ht="15.75">
      <c r="A37" s="5" t="s">
        <v>53</v>
      </c>
      <c r="B37" s="6" t="s">
        <v>93</v>
      </c>
      <c r="F37" s="5" t="s">
        <v>74</v>
      </c>
      <c r="G37" s="6" t="s">
        <v>93</v>
      </c>
    </row>
    <row r="38" spans="1:8" ht="15.75">
      <c r="A38" s="5" t="s">
        <v>54</v>
      </c>
      <c r="B38" s="1" t="s">
        <v>93</v>
      </c>
      <c r="F38" s="5" t="s">
        <v>75</v>
      </c>
      <c r="H38" s="2">
        <v>7.5</v>
      </c>
    </row>
    <row r="39" spans="1:8" ht="15.75">
      <c r="A39" s="5" t="s">
        <v>55</v>
      </c>
      <c r="C39" s="2">
        <v>5.5</v>
      </c>
      <c r="F39" s="5" t="s">
        <v>76</v>
      </c>
      <c r="H39" s="2">
        <v>9</v>
      </c>
    </row>
    <row r="40" spans="1:8" ht="15.75">
      <c r="A40" s="5" t="s">
        <v>56</v>
      </c>
      <c r="B40" s="6" t="s">
        <v>93</v>
      </c>
      <c r="F40" s="5" t="s">
        <v>77</v>
      </c>
      <c r="H40" s="2">
        <v>9.5</v>
      </c>
    </row>
    <row r="41" spans="1:8" ht="15.75">
      <c r="A41" s="5" t="s">
        <v>57</v>
      </c>
      <c r="C41" s="2">
        <v>5</v>
      </c>
      <c r="F41" s="5" t="s">
        <v>78</v>
      </c>
      <c r="H41" s="2">
        <v>4.5</v>
      </c>
    </row>
    <row r="43" spans="1:8" ht="15.75">
      <c r="A43" s="5" t="s">
        <v>58</v>
      </c>
      <c r="F43" s="5" t="s">
        <v>79</v>
      </c>
    </row>
    <row r="44" spans="1:8" ht="15.75">
      <c r="A44" s="5" t="s">
        <v>59</v>
      </c>
      <c r="F44" s="5" t="s">
        <v>80</v>
      </c>
    </row>
    <row r="45" spans="1:8" ht="15.75">
      <c r="A45" s="5" t="s">
        <v>60</v>
      </c>
      <c r="B45" s="6" t="s">
        <v>93</v>
      </c>
      <c r="C45" s="2">
        <v>4.5</v>
      </c>
      <c r="F45" s="5" t="s">
        <v>81</v>
      </c>
      <c r="G45" s="6" t="s">
        <v>93</v>
      </c>
      <c r="H45" s="2">
        <v>6.5</v>
      </c>
    </row>
    <row r="46" spans="1:8" ht="15.75">
      <c r="A46" s="5" t="s">
        <v>61</v>
      </c>
      <c r="F46" s="5" t="s">
        <v>82</v>
      </c>
    </row>
    <row r="47" spans="1:8" ht="15.75">
      <c r="A47" s="5" t="s">
        <v>62</v>
      </c>
      <c r="B47" s="6" t="s">
        <v>93</v>
      </c>
      <c r="C47" s="2">
        <v>6.5</v>
      </c>
      <c r="F47" s="5" t="s">
        <v>83</v>
      </c>
    </row>
    <row r="48" spans="1:8" ht="15.75">
      <c r="A48" s="5" t="s">
        <v>63</v>
      </c>
      <c r="F48" s="5" t="s">
        <v>84</v>
      </c>
      <c r="G48" s="6" t="s">
        <v>93</v>
      </c>
      <c r="H48" s="2">
        <v>6.5</v>
      </c>
    </row>
    <row r="49" spans="1:8" ht="15.75">
      <c r="A49" s="5" t="s">
        <v>64</v>
      </c>
      <c r="B49" s="1" t="s">
        <v>93</v>
      </c>
      <c r="C49" s="2">
        <v>10</v>
      </c>
      <c r="F49" s="5" t="s">
        <v>85</v>
      </c>
    </row>
    <row r="50" spans="1:8" ht="15.75">
      <c r="A50" s="5" t="s">
        <v>65</v>
      </c>
      <c r="B50" s="6" t="s">
        <v>93</v>
      </c>
      <c r="C50" s="2">
        <v>10</v>
      </c>
      <c r="D50" s="2">
        <v>7</v>
      </c>
      <c r="F50" s="5" t="s">
        <v>86</v>
      </c>
    </row>
    <row r="51" spans="1:8" ht="15.75">
      <c r="A51" s="5" t="s">
        <v>66</v>
      </c>
      <c r="F51" s="5" t="s">
        <v>87</v>
      </c>
    </row>
    <row r="52" spans="1:8" ht="15.75">
      <c r="A52" s="5" t="s">
        <v>67</v>
      </c>
      <c r="F52" s="5" t="s">
        <v>88</v>
      </c>
    </row>
    <row r="53" spans="1:8">
      <c r="A53" s="3"/>
      <c r="B53" s="3" t="s">
        <v>1</v>
      </c>
      <c r="C53" s="3">
        <f>SUM(C31:C52)+1+6</f>
        <v>84.5</v>
      </c>
      <c r="F53" s="3"/>
      <c r="G53" s="3" t="s">
        <v>1</v>
      </c>
      <c r="H53" s="3">
        <f>SUM(H31:H52)+1</f>
        <v>76.5</v>
      </c>
    </row>
    <row r="54" spans="1:8">
      <c r="B54" s="2"/>
      <c r="C54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workbookViewId="0">
      <selection sqref="A1:H1"/>
    </sheetView>
  </sheetViews>
  <sheetFormatPr defaultColWidth="8.85546875" defaultRowHeight="15"/>
  <cols>
    <col min="1" max="1" width="36.7109375" bestFit="1" customWidth="1"/>
    <col min="2" max="2" width="11.42578125" style="2" customWidth="1"/>
    <col min="3" max="5" width="11.42578125" customWidth="1"/>
    <col min="6" max="6" width="40.85546875" bestFit="1" customWidth="1"/>
    <col min="7" max="7" width="11.42578125" style="1" customWidth="1"/>
    <col min="8" max="8" width="11.42578125" style="2" customWidth="1"/>
    <col min="11" max="11" width="36.7109375" bestFit="1" customWidth="1"/>
    <col min="12" max="12" width="25.42578125" bestFit="1" customWidth="1"/>
  </cols>
  <sheetData>
    <row r="1" spans="1:13">
      <c r="A1" s="8" t="s">
        <v>4</v>
      </c>
      <c r="B1" s="10"/>
      <c r="C1" s="11"/>
      <c r="D1" s="11"/>
      <c r="E1" s="11"/>
      <c r="F1" s="11"/>
      <c r="G1" s="9"/>
      <c r="H1" s="10"/>
    </row>
    <row r="2" spans="1:13">
      <c r="A2" s="12" t="s">
        <v>0</v>
      </c>
      <c r="B2" s="12"/>
      <c r="C2" s="12"/>
      <c r="D2" s="12"/>
      <c r="E2" s="12"/>
      <c r="F2" s="12"/>
      <c r="G2" s="12"/>
      <c r="H2" s="12"/>
    </row>
    <row r="5" spans="1:13">
      <c r="A5" s="13" t="s">
        <v>6</v>
      </c>
      <c r="B5" s="9"/>
      <c r="C5" s="10"/>
      <c r="D5" s="4">
        <f>IF(C28&lt;66,0,IF(AND(C28&gt;65.5,C28&lt;72),1,IF(AND(C28&gt;71.5,C28&lt;77),2,IF(AND(C28&gt;76.5,C28&lt;81),3,IF(AND(C28&gt;80.5,C28&lt;85),4,IF(AND(C28&gt;84.5,C28&lt;89),5,IF(AND(C28&gt;88.5,C28&lt;93),6)))))))</f>
        <v>2</v>
      </c>
      <c r="E5" s="4">
        <f>IF(H28&lt;66,0,IF(AND(H28&gt;65.5,H28&lt;72),1,IF(AND(H28&gt;71.5,H28&lt;77),2,IF(AND(H28&gt;76.5,H28&lt;81),3,IF(AND(H28&gt;80.5,H28&lt;85),4,IF(AND(H28&gt;84.5,H28&lt;89),5,IF(AND(H28&gt;88.5,H28&lt;93),6)))))))</f>
        <v>3</v>
      </c>
      <c r="F5" s="14" t="s">
        <v>5</v>
      </c>
      <c r="G5" s="9"/>
      <c r="H5" s="10"/>
    </row>
    <row r="6" spans="1:13" ht="15.75">
      <c r="A6" s="5" t="s">
        <v>94</v>
      </c>
      <c r="B6" s="1"/>
      <c r="C6" s="2">
        <v>6.5</v>
      </c>
      <c r="F6" s="5" t="s">
        <v>26</v>
      </c>
      <c r="H6" s="2">
        <v>6.5</v>
      </c>
      <c r="J6" s="7"/>
      <c r="K6" s="5" t="s">
        <v>106</v>
      </c>
      <c r="L6" s="5" t="s">
        <v>130</v>
      </c>
      <c r="M6" s="7"/>
    </row>
    <row r="7" spans="1:13" ht="15.75">
      <c r="A7" s="5" t="s">
        <v>10</v>
      </c>
      <c r="B7" s="1"/>
      <c r="C7" s="2">
        <v>6</v>
      </c>
      <c r="F7" s="5" t="s">
        <v>27</v>
      </c>
      <c r="H7" s="2">
        <v>8</v>
      </c>
      <c r="J7" s="7"/>
      <c r="K7" s="5" t="s">
        <v>107</v>
      </c>
      <c r="L7" s="5" t="s">
        <v>131</v>
      </c>
      <c r="M7" s="7"/>
    </row>
    <row r="8" spans="1:13" ht="15.75">
      <c r="A8" s="5" t="s">
        <v>11</v>
      </c>
      <c r="B8" s="1"/>
      <c r="C8" s="2">
        <v>7.5</v>
      </c>
      <c r="F8" s="5" t="s">
        <v>28</v>
      </c>
      <c r="H8" s="2">
        <v>5.5</v>
      </c>
      <c r="J8" s="7"/>
      <c r="K8" s="5" t="s">
        <v>108</v>
      </c>
      <c r="L8" s="5" t="s">
        <v>132</v>
      </c>
      <c r="M8" s="7"/>
    </row>
    <row r="9" spans="1:13" ht="15.75">
      <c r="A9" s="5" t="s">
        <v>89</v>
      </c>
      <c r="B9" s="1"/>
      <c r="C9" s="2">
        <v>6</v>
      </c>
      <c r="F9" s="5" t="s">
        <v>29</v>
      </c>
      <c r="H9" s="2">
        <v>7</v>
      </c>
      <c r="J9" s="7"/>
      <c r="K9" s="5" t="s">
        <v>109</v>
      </c>
      <c r="L9" s="5" t="s">
        <v>133</v>
      </c>
      <c r="M9" s="7"/>
    </row>
    <row r="10" spans="1:13" ht="15.75">
      <c r="A10" s="5" t="s">
        <v>12</v>
      </c>
      <c r="B10" s="1"/>
      <c r="C10" s="2">
        <v>6.5</v>
      </c>
      <c r="F10" s="5" t="s">
        <v>30</v>
      </c>
      <c r="H10" s="2">
        <v>5</v>
      </c>
      <c r="J10" s="7"/>
      <c r="K10" s="5" t="s">
        <v>12</v>
      </c>
      <c r="L10" s="5" t="s">
        <v>134</v>
      </c>
      <c r="M10" s="7"/>
    </row>
    <row r="11" spans="1:13" ht="15.75">
      <c r="A11" s="5" t="s">
        <v>95</v>
      </c>
      <c r="B11" s="1"/>
      <c r="C11" s="2">
        <v>5</v>
      </c>
      <c r="F11" s="5" t="s">
        <v>31</v>
      </c>
      <c r="H11" s="2">
        <v>9.5</v>
      </c>
      <c r="J11" s="7"/>
      <c r="K11" s="5" t="s">
        <v>110</v>
      </c>
      <c r="L11" s="5" t="s">
        <v>135</v>
      </c>
      <c r="M11" s="7"/>
    </row>
    <row r="12" spans="1:13" ht="15.75">
      <c r="A12" s="5" t="s">
        <v>96</v>
      </c>
      <c r="B12" s="1"/>
      <c r="C12" s="2">
        <v>5.5</v>
      </c>
      <c r="F12" s="5" t="s">
        <v>123</v>
      </c>
      <c r="H12" s="2">
        <v>6</v>
      </c>
      <c r="J12" s="7"/>
      <c r="K12" s="5" t="s">
        <v>111</v>
      </c>
      <c r="L12" s="5" t="s">
        <v>136</v>
      </c>
      <c r="M12" s="7"/>
    </row>
    <row r="13" spans="1:13" ht="15.75">
      <c r="A13" s="5" t="s">
        <v>97</v>
      </c>
      <c r="B13" s="1"/>
      <c r="C13" s="2">
        <v>6.5</v>
      </c>
      <c r="F13" s="5" t="s">
        <v>33</v>
      </c>
      <c r="H13" s="2">
        <v>5.5</v>
      </c>
      <c r="K13" s="5" t="s">
        <v>112</v>
      </c>
      <c r="L13" s="5" t="s">
        <v>137</v>
      </c>
    </row>
    <row r="14" spans="1:13" ht="15.75">
      <c r="A14" s="5" t="s">
        <v>16</v>
      </c>
      <c r="B14" s="1"/>
      <c r="C14" s="2">
        <v>10.5</v>
      </c>
      <c r="F14" s="5" t="s">
        <v>34</v>
      </c>
      <c r="G14" s="6" t="s">
        <v>93</v>
      </c>
      <c r="K14" s="5" t="s">
        <v>113</v>
      </c>
      <c r="L14" s="5" t="s">
        <v>138</v>
      </c>
    </row>
    <row r="15" spans="1:13" ht="15.75">
      <c r="A15" s="5" t="s">
        <v>17</v>
      </c>
      <c r="B15" s="1"/>
      <c r="C15" s="2">
        <v>6</v>
      </c>
      <c r="F15" s="5" t="s">
        <v>35</v>
      </c>
      <c r="H15" s="2">
        <v>9.5</v>
      </c>
      <c r="K15" s="5" t="s">
        <v>114</v>
      </c>
      <c r="L15" s="5" t="s">
        <v>139</v>
      </c>
    </row>
    <row r="16" spans="1:13" ht="15.75">
      <c r="A16" s="5" t="s">
        <v>98</v>
      </c>
      <c r="B16" s="1"/>
      <c r="C16" s="2">
        <v>5</v>
      </c>
      <c r="F16" s="5" t="s">
        <v>124</v>
      </c>
      <c r="H16" s="2">
        <v>6</v>
      </c>
      <c r="K16" s="5" t="s">
        <v>115</v>
      </c>
      <c r="L16" s="5" t="s">
        <v>140</v>
      </c>
    </row>
    <row r="17" spans="1:12">
      <c r="B17" s="1"/>
      <c r="C17" s="2"/>
    </row>
    <row r="18" spans="1:12" ht="15.75">
      <c r="A18" s="5" t="s">
        <v>99</v>
      </c>
      <c r="B18" s="1"/>
      <c r="C18" s="2"/>
      <c r="F18" s="5" t="s">
        <v>37</v>
      </c>
    </row>
    <row r="19" spans="1:12" ht="15.75">
      <c r="A19" s="5" t="s">
        <v>100</v>
      </c>
      <c r="B19" s="1"/>
      <c r="C19" s="2"/>
      <c r="F19" s="5" t="s">
        <v>38</v>
      </c>
    </row>
    <row r="20" spans="1:12" ht="15.75">
      <c r="A20" s="5" t="s">
        <v>101</v>
      </c>
      <c r="B20" s="1"/>
      <c r="C20" s="2"/>
      <c r="F20" s="5" t="s">
        <v>39</v>
      </c>
    </row>
    <row r="21" spans="1:12" ht="15.75">
      <c r="A21" s="5" t="s">
        <v>20</v>
      </c>
      <c r="B21" s="1"/>
      <c r="C21" s="2"/>
      <c r="F21" s="5" t="s">
        <v>125</v>
      </c>
    </row>
    <row r="22" spans="1:12" ht="15.75">
      <c r="A22" s="5" t="s">
        <v>21</v>
      </c>
      <c r="B22" s="1"/>
      <c r="C22" s="2"/>
      <c r="F22" s="5" t="s">
        <v>41</v>
      </c>
    </row>
    <row r="23" spans="1:12" ht="15.75">
      <c r="A23" s="5" t="s">
        <v>22</v>
      </c>
      <c r="B23" s="1"/>
      <c r="C23" s="2"/>
      <c r="F23" s="5" t="s">
        <v>42</v>
      </c>
    </row>
    <row r="24" spans="1:12" ht="15.75">
      <c r="A24" s="5" t="s">
        <v>102</v>
      </c>
      <c r="B24" s="1"/>
      <c r="C24" s="2"/>
      <c r="F24" s="5" t="s">
        <v>126</v>
      </c>
    </row>
    <row r="25" spans="1:12" ht="15.75">
      <c r="A25" s="5" t="s">
        <v>103</v>
      </c>
      <c r="B25" s="1"/>
      <c r="C25" s="2"/>
      <c r="F25" s="5" t="s">
        <v>127</v>
      </c>
    </row>
    <row r="26" spans="1:12" ht="15.75">
      <c r="A26" s="5" t="s">
        <v>104</v>
      </c>
      <c r="B26" s="1"/>
      <c r="C26" s="2"/>
      <c r="F26" s="5" t="s">
        <v>128</v>
      </c>
      <c r="G26" s="6" t="s">
        <v>93</v>
      </c>
      <c r="H26" s="2">
        <v>9.5</v>
      </c>
    </row>
    <row r="27" spans="1:12" ht="15.75">
      <c r="A27" s="5" t="s">
        <v>105</v>
      </c>
      <c r="B27" s="1"/>
      <c r="C27" s="2"/>
      <c r="F27" s="5" t="s">
        <v>129</v>
      </c>
    </row>
    <row r="28" spans="1:12">
      <c r="A28" s="3"/>
      <c r="B28" s="3" t="s">
        <v>1</v>
      </c>
      <c r="C28" s="3">
        <f>SUM(C6:C27)+1</f>
        <v>72</v>
      </c>
      <c r="D28">
        <v>72</v>
      </c>
      <c r="F28" s="3"/>
      <c r="G28" s="3" t="s">
        <v>1</v>
      </c>
      <c r="H28" s="3">
        <f>SUM(H6:H27)</f>
        <v>78</v>
      </c>
      <c r="J28">
        <v>67.5</v>
      </c>
    </row>
    <row r="30" spans="1:12">
      <c r="A30" s="13" t="s">
        <v>8</v>
      </c>
      <c r="B30" s="9"/>
      <c r="C30" s="10"/>
      <c r="D30" s="4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2</v>
      </c>
      <c r="F30" s="14" t="s">
        <v>7</v>
      </c>
      <c r="G30" s="9"/>
      <c r="H30" s="10"/>
    </row>
    <row r="31" spans="1:12" ht="15.75">
      <c r="A31" s="5" t="s">
        <v>68</v>
      </c>
      <c r="B31" s="1"/>
      <c r="C31" s="2">
        <v>5</v>
      </c>
      <c r="F31" s="5" t="s">
        <v>47</v>
      </c>
      <c r="H31" s="2">
        <v>6.5</v>
      </c>
      <c r="K31" s="5" t="s">
        <v>153</v>
      </c>
      <c r="L31" s="5" t="s">
        <v>141</v>
      </c>
    </row>
    <row r="32" spans="1:12" ht="15.75">
      <c r="A32" s="5" t="s">
        <v>163</v>
      </c>
      <c r="B32" s="1"/>
      <c r="C32" s="2">
        <v>10</v>
      </c>
      <c r="F32" s="5" t="s">
        <v>48</v>
      </c>
      <c r="H32" s="2">
        <v>7.5</v>
      </c>
      <c r="K32" s="5" t="s">
        <v>154</v>
      </c>
      <c r="L32" s="5" t="s">
        <v>142</v>
      </c>
    </row>
    <row r="33" spans="1:12" ht="15.75">
      <c r="A33" s="5" t="s">
        <v>164</v>
      </c>
      <c r="B33" s="1"/>
      <c r="C33" s="2">
        <v>5.5</v>
      </c>
      <c r="F33" s="5" t="s">
        <v>49</v>
      </c>
      <c r="H33" s="2">
        <v>6</v>
      </c>
      <c r="K33" s="5" t="s">
        <v>70</v>
      </c>
      <c r="L33" s="5" t="s">
        <v>143</v>
      </c>
    </row>
    <row r="34" spans="1:12" ht="15.75">
      <c r="A34" s="5" t="s">
        <v>165</v>
      </c>
      <c r="B34" s="6" t="s">
        <v>93</v>
      </c>
      <c r="C34" s="2"/>
      <c r="F34" s="5" t="s">
        <v>144</v>
      </c>
      <c r="H34" s="2">
        <v>6.5</v>
      </c>
      <c r="K34" s="5" t="s">
        <v>155</v>
      </c>
      <c r="L34" s="5" t="s">
        <v>144</v>
      </c>
    </row>
    <row r="35" spans="1:12" ht="15.75">
      <c r="A35" s="5" t="s">
        <v>166</v>
      </c>
      <c r="B35" s="1"/>
      <c r="C35" s="2">
        <v>7</v>
      </c>
      <c r="F35" s="5" t="s">
        <v>116</v>
      </c>
      <c r="H35" s="2">
        <v>6</v>
      </c>
      <c r="K35" s="5" t="s">
        <v>156</v>
      </c>
      <c r="L35" s="5" t="s">
        <v>145</v>
      </c>
    </row>
    <row r="36" spans="1:12" ht="15.75">
      <c r="A36" s="5" t="s">
        <v>167</v>
      </c>
      <c r="B36" s="1"/>
      <c r="C36" s="2">
        <v>6</v>
      </c>
      <c r="F36" s="5" t="s">
        <v>52</v>
      </c>
      <c r="H36" s="2">
        <v>6</v>
      </c>
      <c r="K36" s="5" t="s">
        <v>157</v>
      </c>
      <c r="L36" s="5" t="s">
        <v>146</v>
      </c>
    </row>
    <row r="37" spans="1:12" ht="15.75">
      <c r="A37" s="5" t="s">
        <v>158</v>
      </c>
      <c r="B37" s="1"/>
      <c r="C37" s="2">
        <v>7</v>
      </c>
      <c r="F37" s="5" t="s">
        <v>53</v>
      </c>
      <c r="H37" s="2">
        <v>6</v>
      </c>
      <c r="K37" s="5" t="s">
        <v>158</v>
      </c>
      <c r="L37" s="5" t="s">
        <v>147</v>
      </c>
    </row>
    <row r="38" spans="1:12" ht="15.75">
      <c r="A38" s="5" t="s">
        <v>168</v>
      </c>
      <c r="B38" s="1"/>
      <c r="C38" s="2">
        <v>7</v>
      </c>
      <c r="F38" s="5" t="s">
        <v>117</v>
      </c>
      <c r="G38" s="6" t="s">
        <v>93</v>
      </c>
      <c r="K38" s="5" t="s">
        <v>159</v>
      </c>
      <c r="L38" s="5" t="s">
        <v>148</v>
      </c>
    </row>
    <row r="39" spans="1:12" ht="15.75">
      <c r="A39" s="5" t="s">
        <v>76</v>
      </c>
      <c r="B39" s="1"/>
      <c r="C39" s="2">
        <v>6</v>
      </c>
      <c r="F39" s="5" t="s">
        <v>55</v>
      </c>
      <c r="H39" s="2">
        <v>9.5</v>
      </c>
      <c r="K39" s="5" t="s">
        <v>160</v>
      </c>
      <c r="L39" s="5" t="s">
        <v>149</v>
      </c>
    </row>
    <row r="40" spans="1:12" ht="15.75">
      <c r="A40" s="5" t="s">
        <v>169</v>
      </c>
      <c r="B40" s="1"/>
      <c r="C40" s="2">
        <v>5.5</v>
      </c>
      <c r="F40" s="5" t="s">
        <v>118</v>
      </c>
      <c r="H40" s="2">
        <v>7</v>
      </c>
      <c r="K40" s="5" t="s">
        <v>161</v>
      </c>
      <c r="L40" s="5" t="s">
        <v>150</v>
      </c>
    </row>
    <row r="41" spans="1:12" ht="15.75">
      <c r="A41" s="5" t="s">
        <v>170</v>
      </c>
      <c r="B41" s="1"/>
      <c r="C41" s="2">
        <v>6</v>
      </c>
      <c r="F41" s="5" t="s">
        <v>57</v>
      </c>
      <c r="H41" s="2">
        <v>6</v>
      </c>
      <c r="K41" s="5" t="s">
        <v>162</v>
      </c>
      <c r="L41" s="5" t="s">
        <v>151</v>
      </c>
    </row>
    <row r="42" spans="1:12">
      <c r="B42" s="1"/>
      <c r="C42" s="2"/>
    </row>
    <row r="43" spans="1:12" ht="15.75">
      <c r="A43" s="5" t="s">
        <v>79</v>
      </c>
      <c r="B43" s="1"/>
      <c r="C43" s="2"/>
      <c r="F43" s="5" t="s">
        <v>58</v>
      </c>
      <c r="K43" s="5"/>
    </row>
    <row r="44" spans="1:12" ht="15.75">
      <c r="A44" s="5" t="s">
        <v>171</v>
      </c>
      <c r="B44" s="6" t="s">
        <v>93</v>
      </c>
      <c r="C44" s="2">
        <v>7</v>
      </c>
      <c r="F44" s="5" t="s">
        <v>59</v>
      </c>
      <c r="K44" s="5"/>
    </row>
    <row r="45" spans="1:12" ht="15.75">
      <c r="A45" s="5" t="s">
        <v>172</v>
      </c>
      <c r="B45" s="1"/>
      <c r="C45" s="2"/>
      <c r="F45" s="5" t="s">
        <v>119</v>
      </c>
      <c r="K45" s="5"/>
    </row>
    <row r="46" spans="1:12" ht="15.75">
      <c r="A46" s="5" t="s">
        <v>173</v>
      </c>
      <c r="B46" s="1"/>
      <c r="C46" s="2"/>
      <c r="F46" s="5" t="s">
        <v>120</v>
      </c>
      <c r="K46" s="5"/>
    </row>
    <row r="47" spans="1:12" ht="15.75">
      <c r="A47" s="5" t="s">
        <v>174</v>
      </c>
      <c r="B47" s="1"/>
      <c r="C47" s="2"/>
      <c r="F47" s="5" t="s">
        <v>62</v>
      </c>
      <c r="G47" s="6" t="s">
        <v>93</v>
      </c>
      <c r="H47" s="2">
        <v>6.5</v>
      </c>
      <c r="K47" s="5"/>
    </row>
    <row r="48" spans="1:12" ht="15.75">
      <c r="A48" s="5" t="s">
        <v>175</v>
      </c>
      <c r="B48" s="1"/>
      <c r="C48" s="2"/>
      <c r="F48" s="5" t="s">
        <v>63</v>
      </c>
      <c r="K48" s="5"/>
    </row>
    <row r="49" spans="1:11" ht="15.75">
      <c r="A49" s="5" t="s">
        <v>176</v>
      </c>
      <c r="B49" s="1"/>
      <c r="C49" s="2"/>
      <c r="F49" s="5" t="s">
        <v>152</v>
      </c>
      <c r="K49" s="5"/>
    </row>
    <row r="50" spans="1:11" ht="15.75">
      <c r="A50" s="5" t="s">
        <v>177</v>
      </c>
      <c r="B50" s="1"/>
      <c r="C50" s="2"/>
      <c r="F50" s="5" t="s">
        <v>65</v>
      </c>
      <c r="K50" s="5"/>
    </row>
    <row r="51" spans="1:11" ht="15.75">
      <c r="A51" s="5" t="s">
        <v>178</v>
      </c>
      <c r="B51" s="1"/>
      <c r="C51" s="2"/>
      <c r="F51" s="5" t="s">
        <v>121</v>
      </c>
      <c r="K51" s="5"/>
    </row>
    <row r="52" spans="1:11" ht="15.75">
      <c r="A52" s="5" t="s">
        <v>179</v>
      </c>
      <c r="B52" s="1"/>
      <c r="C52" s="2"/>
      <c r="F52" s="5" t="s">
        <v>122</v>
      </c>
      <c r="K52" s="5"/>
    </row>
    <row r="53" spans="1:11">
      <c r="A53" s="3"/>
      <c r="B53" s="3" t="s">
        <v>1</v>
      </c>
      <c r="C53" s="3">
        <f>SUM(C31:C52)+1</f>
        <v>73</v>
      </c>
      <c r="F53" s="3"/>
      <c r="G53" s="3" t="s">
        <v>1</v>
      </c>
      <c r="H53" s="3">
        <f>SUM(H31:H52)+1</f>
        <v>74.5</v>
      </c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abSelected="1" workbookViewId="0">
      <selection sqref="A1:H1"/>
    </sheetView>
  </sheetViews>
  <sheetFormatPr defaultColWidth="8.85546875" defaultRowHeight="15"/>
  <cols>
    <col min="1" max="1" width="46" bestFit="1" customWidth="1"/>
    <col min="2" max="2" width="11.42578125" style="1" customWidth="1"/>
    <col min="3" max="4" width="11.42578125" style="2" customWidth="1"/>
    <col min="5" max="5" width="11.42578125" customWidth="1"/>
    <col min="6" max="6" width="46" bestFit="1" customWidth="1"/>
    <col min="7" max="7" width="11.42578125" style="1" customWidth="1"/>
    <col min="8" max="8" width="11.42578125" style="2" customWidth="1"/>
  </cols>
  <sheetData>
    <row r="1" spans="1:8">
      <c r="A1" s="8" t="s">
        <v>2</v>
      </c>
      <c r="B1" s="9"/>
      <c r="C1" s="10"/>
      <c r="D1" s="11"/>
      <c r="E1" s="11"/>
      <c r="F1" s="11"/>
      <c r="G1" s="9"/>
      <c r="H1" s="10"/>
    </row>
    <row r="2" spans="1:8">
      <c r="A2" s="12" t="s">
        <v>0</v>
      </c>
      <c r="B2" s="12"/>
      <c r="C2" s="12"/>
      <c r="D2" s="12"/>
      <c r="E2" s="12"/>
      <c r="F2" s="12"/>
      <c r="G2" s="12"/>
      <c r="H2" s="12"/>
    </row>
    <row r="5" spans="1:8">
      <c r="A5" s="13" t="s">
        <v>5</v>
      </c>
      <c r="B5" s="9"/>
      <c r="C5" s="10"/>
      <c r="D5" s="4">
        <f>IF(C28&lt;66,0,IF(AND(C28&gt;65.5,C28&lt;72),1,IF(AND(C28&gt;71.5,C28&lt;77),2,IF(AND(C28&gt;76.5,C28&lt;81),3,IF(AND(C28&gt;80.5,C28&lt;85),4,IF(AND(C28&gt;84.5,C28&lt;89),5,IF(AND(C28&gt;88.5,C28&lt;93),6)))))))</f>
        <v>4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4" t="s">
        <v>7</v>
      </c>
      <c r="G5" s="9"/>
      <c r="H5" s="10"/>
    </row>
    <row r="6" spans="1:8" ht="15.75">
      <c r="A6" s="15" t="s">
        <v>26</v>
      </c>
      <c r="C6" s="2">
        <v>7</v>
      </c>
      <c r="F6" s="15" t="s">
        <v>47</v>
      </c>
      <c r="H6" s="2">
        <v>3.5</v>
      </c>
    </row>
    <row r="7" spans="1:8" ht="15.75">
      <c r="A7" s="15" t="s">
        <v>187</v>
      </c>
      <c r="C7" s="2">
        <v>9.5</v>
      </c>
      <c r="F7" s="15" t="s">
        <v>48</v>
      </c>
      <c r="H7" s="2">
        <v>5.5</v>
      </c>
    </row>
    <row r="8" spans="1:8" ht="15.75">
      <c r="A8" s="15" t="s">
        <v>188</v>
      </c>
      <c r="C8" s="2">
        <v>4.5</v>
      </c>
      <c r="F8" s="15" t="s">
        <v>49</v>
      </c>
      <c r="G8" s="1" t="s">
        <v>93</v>
      </c>
    </row>
    <row r="9" spans="1:8" ht="15.75">
      <c r="A9" s="15" t="s">
        <v>29</v>
      </c>
      <c r="C9" s="2">
        <v>6</v>
      </c>
      <c r="F9" s="15" t="s">
        <v>144</v>
      </c>
      <c r="H9" s="2">
        <v>7.5</v>
      </c>
    </row>
    <row r="10" spans="1:8" ht="15.75">
      <c r="A10" s="15" t="s">
        <v>30</v>
      </c>
      <c r="C10" s="2">
        <v>7</v>
      </c>
      <c r="F10" s="15" t="s">
        <v>51</v>
      </c>
      <c r="H10" s="2">
        <v>6</v>
      </c>
    </row>
    <row r="11" spans="1:8" ht="15.75">
      <c r="A11" s="15" t="s">
        <v>31</v>
      </c>
      <c r="C11" s="2">
        <v>10.5</v>
      </c>
      <c r="F11" s="15" t="s">
        <v>180</v>
      </c>
      <c r="G11" s="1" t="s">
        <v>93</v>
      </c>
    </row>
    <row r="12" spans="1:8" ht="15.75">
      <c r="A12" s="15" t="s">
        <v>189</v>
      </c>
      <c r="C12" s="2">
        <v>5.5</v>
      </c>
      <c r="F12" s="15" t="s">
        <v>53</v>
      </c>
      <c r="H12" s="2">
        <v>5</v>
      </c>
    </row>
    <row r="13" spans="1:8" ht="15.75">
      <c r="A13" s="15" t="s">
        <v>137</v>
      </c>
      <c r="C13" s="2">
        <v>6.5</v>
      </c>
      <c r="F13" s="15" t="s">
        <v>54</v>
      </c>
      <c r="H13" s="2">
        <v>9.5</v>
      </c>
    </row>
    <row r="14" spans="1:8" ht="15.75">
      <c r="A14" s="15" t="s">
        <v>190</v>
      </c>
      <c r="C14" s="2">
        <v>6</v>
      </c>
      <c r="F14" s="15" t="s">
        <v>55</v>
      </c>
      <c r="H14" s="2">
        <v>5</v>
      </c>
    </row>
    <row r="15" spans="1:8" ht="15.75">
      <c r="A15" s="15" t="s">
        <v>191</v>
      </c>
      <c r="C15" s="2">
        <v>13</v>
      </c>
      <c r="F15" s="15" t="s">
        <v>118</v>
      </c>
      <c r="H15" s="2">
        <v>6</v>
      </c>
    </row>
    <row r="16" spans="1:8" ht="15.75">
      <c r="A16" s="15" t="s">
        <v>192</v>
      </c>
      <c r="C16" s="2">
        <v>7</v>
      </c>
      <c r="F16" s="15" t="s">
        <v>57</v>
      </c>
      <c r="H16" s="2">
        <v>4</v>
      </c>
    </row>
    <row r="17" spans="1:8">
      <c r="A17" s="16"/>
      <c r="F17" s="16"/>
    </row>
    <row r="18" spans="1:8" ht="15.75">
      <c r="A18" s="15" t="s">
        <v>37</v>
      </c>
      <c r="F18" s="15" t="s">
        <v>58</v>
      </c>
    </row>
    <row r="19" spans="1:8" ht="15.75">
      <c r="A19" s="15" t="s">
        <v>38</v>
      </c>
      <c r="F19" s="15" t="s">
        <v>59</v>
      </c>
    </row>
    <row r="20" spans="1:8" ht="15.75">
      <c r="A20" s="15" t="s">
        <v>39</v>
      </c>
      <c r="F20" s="15" t="s">
        <v>60</v>
      </c>
    </row>
    <row r="21" spans="1:8" ht="15.75">
      <c r="A21" s="15" t="s">
        <v>125</v>
      </c>
      <c r="F21" s="15" t="s">
        <v>181</v>
      </c>
    </row>
    <row r="22" spans="1:8" ht="15.75">
      <c r="A22" s="15" t="s">
        <v>193</v>
      </c>
      <c r="F22" s="15" t="s">
        <v>182</v>
      </c>
      <c r="G22" s="1" t="s">
        <v>93</v>
      </c>
      <c r="H22" s="2">
        <v>9</v>
      </c>
    </row>
    <row r="23" spans="1:8" ht="15.75">
      <c r="A23" s="15" t="s">
        <v>194</v>
      </c>
      <c r="F23" s="15" t="s">
        <v>183</v>
      </c>
    </row>
    <row r="24" spans="1:8" ht="15.75">
      <c r="A24" s="15" t="s">
        <v>195</v>
      </c>
      <c r="F24" s="15" t="s">
        <v>184</v>
      </c>
    </row>
    <row r="25" spans="1:8" ht="15.75">
      <c r="A25" s="15" t="s">
        <v>44</v>
      </c>
      <c r="F25" s="15" t="s">
        <v>185</v>
      </c>
      <c r="G25" s="1" t="s">
        <v>93</v>
      </c>
      <c r="H25" s="2">
        <v>5.5</v>
      </c>
    </row>
    <row r="26" spans="1:8" ht="15.75">
      <c r="A26" s="15" t="s">
        <v>196</v>
      </c>
      <c r="F26" s="15" t="s">
        <v>186</v>
      </c>
    </row>
    <row r="27" spans="1:8" ht="15.75">
      <c r="A27" s="15" t="s">
        <v>129</v>
      </c>
      <c r="F27" s="15" t="s">
        <v>67</v>
      </c>
    </row>
    <row r="28" spans="1:8">
      <c r="A28" s="3"/>
      <c r="B28" s="3" t="s">
        <v>1</v>
      </c>
      <c r="C28" s="3">
        <f>SUM(C6:C27)</f>
        <v>82.5</v>
      </c>
      <c r="D28"/>
      <c r="F28" s="3"/>
      <c r="G28" s="3" t="s">
        <v>1</v>
      </c>
      <c r="H28" s="3">
        <f>SUM(H6:H27)</f>
        <v>66.5</v>
      </c>
    </row>
    <row r="29" spans="1:8">
      <c r="B29" s="2"/>
      <c r="C29"/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 A</vt:lpstr>
      <vt:lpstr>Semif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Administrator</cp:lastModifiedBy>
  <dcterms:created xsi:type="dcterms:W3CDTF">2015-09-08T09:22:08Z</dcterms:created>
  <dcterms:modified xsi:type="dcterms:W3CDTF">2022-05-03T08:06:41Z</dcterms:modified>
</cp:coreProperties>
</file>